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513"/>
  <workbookPr defaultThemeVersion="166925"/>
  <xr:revisionPtr revIDLastSave="1860" documentId="65745A8E78B33E7C0E41CACDB58D30B5CE6E3443" xr6:coauthVersionLast="43" xr6:coauthVersionMax="43" xr10:uidLastSave="{8D858A2A-D297-4ADE-8A7B-204B7D08E9D2}"/>
  <bookViews>
    <workbookView xWindow="240" yWindow="105" windowWidth="14805" windowHeight="8010" firstSheet="7" activeTab="7" xr2:uid="{00000000-000D-0000-FFFF-FFFF00000000}"/>
  </bookViews>
  <sheets>
    <sheet name="Statement of Position" sheetId="3" r:id="rId1"/>
    <sheet name="_56F9DC9755BA473782653E2940F9" sheetId="2" state="veryHidden" r:id="rId2"/>
    <sheet name="Statement of Activity" sheetId="9" r:id="rId3"/>
    <sheet name="Statement of Cash Flows" sheetId="6" r:id="rId4"/>
    <sheet name="Statement of Functional Expense" sheetId="10" r:id="rId5"/>
    <sheet name="Projections" sheetId="4" r:id="rId6"/>
    <sheet name="Financial Ratios" sheetId="8" r:id="rId7"/>
    <sheet name="Requested Budget (2)" sheetId="11" r:id="rId8"/>
    <sheet name="Notes" sheetId="7" r:id="rId9"/>
  </sheets>
  <definedNames>
    <definedName name="_56F9DC9755BA473782653E2940F9FormId">"h8j9GvPJgE64-qOnrbwufdfo7BhFDbFHge27-HkLvtRUMkNNVkJCSDVGSVlEUkVQSlBBVTJSR0ZDSS4u"</definedName>
    <definedName name="_56F9DC9755BA473782653E2940F9ResponseSheet">"Form1"</definedName>
    <definedName name="_56F9DC9755BA473782653E2940F9SourceDocId">"{a5408c26-e54d-4391-b60d-c51a8aafe1f5}"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1" l="1"/>
  <c r="B40" i="11"/>
  <c r="B42" i="11"/>
  <c r="B18" i="3"/>
  <c r="B12" i="3"/>
  <c r="B12" i="4"/>
</calcChain>
</file>

<file path=xl/sharedStrings.xml><?xml version="1.0" encoding="utf-8"?>
<sst xmlns="http://schemas.openxmlformats.org/spreadsheetml/2006/main" count="200" uniqueCount="174">
  <si>
    <t>STATEMENT OF POSITION</t>
  </si>
  <si>
    <t>CATEGORY</t>
  </si>
  <si>
    <t>2018</t>
  </si>
  <si>
    <t>STARTUP</t>
  </si>
  <si>
    <t>ASSETS</t>
  </si>
  <si>
    <t>Cash and cash equivalent</t>
  </si>
  <si>
    <t>Short-term investments</t>
  </si>
  <si>
    <t>Accounts Receivable</t>
  </si>
  <si>
    <t>Prepaid expenses</t>
  </si>
  <si>
    <t>Contributions Receivable</t>
  </si>
  <si>
    <t>Property and equipment</t>
  </si>
  <si>
    <t>Total Assets</t>
  </si>
  <si>
    <t>LIABILITIES</t>
  </si>
  <si>
    <t>Accounts payable</t>
  </si>
  <si>
    <t>Long-term debt</t>
  </si>
  <si>
    <t>Total Liabilities</t>
  </si>
  <si>
    <t>NET ASSETS</t>
  </si>
  <si>
    <t>Unrestricted</t>
  </si>
  <si>
    <t>Temporarily Restricted</t>
  </si>
  <si>
    <t>Permanently Restricted</t>
  </si>
  <si>
    <t>TOTAL NET ASSETS</t>
  </si>
  <si>
    <t>TOTAL LIABILITIES AND NET ASSETS</t>
  </si>
  <si>
    <t>NOTES</t>
  </si>
  <si>
    <t>Founder is paying out of pocket for all minor start-up costs until financial request are met (i.e. printing, copying, registrations, advetisement)</t>
  </si>
  <si>
    <t>Financial goal is to perform efficeintly shifting grants and government funding under 50% of revenue</t>
  </si>
  <si>
    <t>h8j9GvPJgE64-qOnrbwufdfo7BhFDbFHge27-HkLvtRUMkNNVkJCSDVGSVlEUkVQSlBBVTJSR0ZDSS4u</t>
  </si>
  <si>
    <t>Form1</t>
  </si>
  <si>
    <t>{a5408c26-e54d-4391-b60d-c51a8aafe1f5}</t>
  </si>
  <si>
    <t>STATEMENT OF ACTIVITY</t>
  </si>
  <si>
    <t>REVENUE</t>
  </si>
  <si>
    <t>UNRESTRICTED</t>
  </si>
  <si>
    <t>TEMP RESTRICTED</t>
  </si>
  <si>
    <t>RESTRICTED</t>
  </si>
  <si>
    <t>TOTAL</t>
  </si>
  <si>
    <t>Contributions</t>
  </si>
  <si>
    <t>Program service fess</t>
  </si>
  <si>
    <t>Investment return</t>
  </si>
  <si>
    <t>Other</t>
  </si>
  <si>
    <t>Net assets realesed from restriction</t>
  </si>
  <si>
    <t>TOTAL REVENUE</t>
  </si>
  <si>
    <t>EXPENSES</t>
  </si>
  <si>
    <t>Management and general</t>
  </si>
  <si>
    <t>Fundraising</t>
  </si>
  <si>
    <t>TOTAL EXPENSES</t>
  </si>
  <si>
    <t>CHANGE IN NET ASSETS</t>
  </si>
  <si>
    <t>NET ASSETS AT BEGINNING OF YEAR</t>
  </si>
  <si>
    <t>NET ASSET YEAR END</t>
  </si>
  <si>
    <t>CASH FLOWS</t>
  </si>
  <si>
    <t>CASH FLOW FROM OPERATING ACTIVITIES</t>
  </si>
  <si>
    <t>Increase in net assets</t>
  </si>
  <si>
    <t>NET CASH FROM OPERATING ACTIVITIES</t>
  </si>
  <si>
    <t>Depreciation</t>
  </si>
  <si>
    <t>Unrealized gain on investments</t>
  </si>
  <si>
    <t>CHANGE IN OPERATING ASSETS</t>
  </si>
  <si>
    <t>Accounts receivable</t>
  </si>
  <si>
    <t>Contributions receivable</t>
  </si>
  <si>
    <t>CHANGE IN OPERATING LIABILITIES</t>
  </si>
  <si>
    <t>CASH FROM INVESTING ACTIVITIES</t>
  </si>
  <si>
    <t>Short-term investments, net</t>
  </si>
  <si>
    <t>NET CASH FROM INVESTING ACTIVITIES</t>
  </si>
  <si>
    <t>CASH FROM  FINANCING ACTIVITIES</t>
  </si>
  <si>
    <t>Payments on Long-Term Debt</t>
  </si>
  <si>
    <t>NET CASH FROM FINANCING ACTIVITIES</t>
  </si>
  <si>
    <t>NET INCREASE IN CASH AND CASH EQUIVALENTS</t>
  </si>
  <si>
    <t>BEGINNING CASH AND CASH EQUIVALENTS</t>
  </si>
  <si>
    <t>ENDING CASH AND CASH EQUIVALENTS</t>
  </si>
  <si>
    <t>STATEMENT OF FUNCTIONAL EXPENSES</t>
  </si>
  <si>
    <t>Category</t>
  </si>
  <si>
    <t>Program Services</t>
  </si>
  <si>
    <t>Management and General</t>
  </si>
  <si>
    <t>Total</t>
  </si>
  <si>
    <t>Compensation and related expenses</t>
  </si>
  <si>
    <t>Conference and training</t>
  </si>
  <si>
    <t>Insurance</t>
  </si>
  <si>
    <t>Maintenance of equipment</t>
  </si>
  <si>
    <t>Occupancy</t>
  </si>
  <si>
    <t>Postage</t>
  </si>
  <si>
    <t>Printing</t>
  </si>
  <si>
    <t>Supplies</t>
  </si>
  <si>
    <t>Telephone</t>
  </si>
  <si>
    <t>3-YEAR PROJECTION</t>
  </si>
  <si>
    <t>Projected 2019</t>
  </si>
  <si>
    <t>Projected 2020</t>
  </si>
  <si>
    <t>Projected 2021</t>
  </si>
  <si>
    <t>Assets</t>
  </si>
  <si>
    <t>Individual Donations</t>
  </si>
  <si>
    <t>Corporate Donations </t>
  </si>
  <si>
    <t>Grants</t>
  </si>
  <si>
    <t>GOVT. Funded </t>
  </si>
  <si>
    <t>Events and Fundraising</t>
  </si>
  <si>
    <t>Current cash incurred from trial and error experiment of pool tournament fundraiser</t>
  </si>
  <si>
    <t>Membership Fees(Board)</t>
  </si>
  <si>
    <t>OMVP</t>
  </si>
  <si>
    <t>Other (in kind)</t>
  </si>
  <si>
    <t>Website with maintenance service for 1st year, bananas and water for Halloween bags</t>
  </si>
  <si>
    <t>Liabilities</t>
  </si>
  <si>
    <t>Programmatic Activities</t>
  </si>
  <si>
    <t>Art Contest</t>
  </si>
  <si>
    <t>BBall Game</t>
  </si>
  <si>
    <t>4th of July Picnic</t>
  </si>
  <si>
    <t>Shoot Pool Not Guns</t>
  </si>
  <si>
    <t>Cost of table and 1st place prize</t>
  </si>
  <si>
    <t>Halloween Alternative</t>
  </si>
  <si>
    <t>Cost of bags and candy</t>
  </si>
  <si>
    <t>XMas Dinner </t>
  </si>
  <si>
    <t>Annual award ceremony and fundraiser</t>
  </si>
  <si>
    <t>Outdoor Maintenance </t>
  </si>
  <si>
    <t>cash incentived for participants</t>
  </si>
  <si>
    <t>Youth Housing Program</t>
  </si>
  <si>
    <t>Developmental stages of program no financial data available</t>
  </si>
  <si>
    <t>Teen Parents Program</t>
  </si>
  <si>
    <t>Teen Driving Program</t>
  </si>
  <si>
    <t>Overhead</t>
  </si>
  <si>
    <t>Exec. Compensation</t>
  </si>
  <si>
    <t>Salaries (incluing taxes)</t>
  </si>
  <si>
    <t>Professional Fees</t>
  </si>
  <si>
    <t>Filing fees, banking initial deposit</t>
  </si>
  <si>
    <t>Total Expenses</t>
  </si>
  <si>
    <t>Executive compensation and salaries are calculated  at the state minimum for part-time employement</t>
  </si>
  <si>
    <t>Youth Entrepreneur and Community Partners Innitiative does not incur a budget, expenses calculated in Media and Advertising and revenue in In Kind and Individual Donations</t>
  </si>
  <si>
    <t>Programs are listed that are still under development to show complete financial data and accounting purposes</t>
  </si>
  <si>
    <t>Equipment and supply costs are the median of 5 compared prices (refurbished and new)</t>
  </si>
  <si>
    <t>Pool tournament fundraiser does not reflect a budget because it is the 1st of its kind (copyrighting listed in professional fees and legal fees) and a budget or expenses can not be projected at this time</t>
  </si>
  <si>
    <t>Income incurred from OMVP is calculated individual revenue</t>
  </si>
  <si>
    <t>Main source for reference is https://www.bls.gov/oes/current/oes_oh.htm (Bureau of Labor and Statistics)</t>
  </si>
  <si>
    <t>FINANCIAL RATIOS</t>
  </si>
  <si>
    <t>RATIO</t>
  </si>
  <si>
    <t>PERCENTAGE</t>
  </si>
  <si>
    <t>Current Ratio</t>
  </si>
  <si>
    <t>Debt Ratio</t>
  </si>
  <si>
    <t>Cash on Hand</t>
  </si>
  <si>
    <t>Overhead Ratio</t>
  </si>
  <si>
    <t>Fundraising Efficiency</t>
  </si>
  <si>
    <t>Earn Income Ratio</t>
  </si>
  <si>
    <t>FIXED COSTS</t>
  </si>
  <si>
    <t>2019</t>
  </si>
  <si>
    <t>TDP</t>
  </si>
  <si>
    <t>TPP</t>
  </si>
  <si>
    <t>YEP</t>
  </si>
  <si>
    <t>FBPIM</t>
  </si>
  <si>
    <t>YHP</t>
  </si>
  <si>
    <t>RENT</t>
  </si>
  <si>
    <t>1ST MTH</t>
  </si>
  <si>
    <t>SEC. DEPOSIT</t>
  </si>
  <si>
    <t>UTILITIES</t>
  </si>
  <si>
    <t>MIN. ACCT. BALANCE</t>
  </si>
  <si>
    <t>IMPROVEMENT COSTS (Office)</t>
  </si>
  <si>
    <t>SUPPLIES</t>
  </si>
  <si>
    <t>FURNITURE</t>
  </si>
  <si>
    <t>EQUIPMENT</t>
  </si>
  <si>
    <t>MISCELLANEOUS</t>
  </si>
  <si>
    <t>LEGAL FEES</t>
  </si>
  <si>
    <t>LICENSES/PERMITS</t>
  </si>
  <si>
    <t>TECHNOLOGY/SOFTWARE</t>
  </si>
  <si>
    <t>INSURANCE</t>
  </si>
  <si>
    <t>MONTHLY EXPENSES</t>
  </si>
  <si>
    <t>MTHLY RENT</t>
  </si>
  <si>
    <t>VOLUNTEERS</t>
  </si>
  <si>
    <t>FOOD</t>
  </si>
  <si>
    <t>BEVERAGE</t>
  </si>
  <si>
    <t>INCENTIVES</t>
  </si>
  <si>
    <t>PROFESSIONAL SERVICES</t>
  </si>
  <si>
    <t>ACCOUNTING</t>
  </si>
  <si>
    <t>LEGAL</t>
  </si>
  <si>
    <t>CONSULTANT</t>
  </si>
  <si>
    <t>OTHER</t>
  </si>
  <si>
    <t>ADVERTISING</t>
  </si>
  <si>
    <t>WEBSITES</t>
  </si>
  <si>
    <t>MEDIA</t>
  </si>
  <si>
    <t>TOTAL FIXED COSTS</t>
  </si>
  <si>
    <t>Budget less executive and payroll salaries, less program budgets</t>
  </si>
  <si>
    <t>Facility/Salary</t>
  </si>
  <si>
    <t>TOTAL REQUESTED BUDGET</t>
  </si>
  <si>
    <t>The purchase of program facilities instead of leasing and renting is more efficient when adequate funding is secured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</si>
</sst>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54823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0" fillId="3" borderId="1" xfId="0" applyFill="1" applyBorder="1"/>
    <xf numFmtId="0" fontId="0" fillId="0" borderId="1" xfId="0" applyBorder="1"/>
    <xf numFmtId="0" fontId="1" fillId="3" borderId="1" xfId="0" applyFont="1" applyFill="1" applyBorder="1"/>
    <xf numFmtId="0" fontId="1" fillId="0" borderId="1" xfId="0" applyFont="1" applyBorder="1"/>
    <xf numFmtId="0" fontId="0" fillId="4" borderId="1" xfId="0" applyFill="1" applyBorder="1"/>
    <xf numFmtId="0" fontId="0" fillId="4" borderId="0" xfId="0" applyFill="1"/>
    <xf numFmtId="0" fontId="0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3" borderId="1" xfId="0" applyFont="1" applyFill="1" applyBorder="1"/>
    <xf numFmtId="0" fontId="0" fillId="0" borderId="1" xfId="0" applyFont="1" applyBorder="1"/>
    <xf numFmtId="0" fontId="0" fillId="3" borderId="1" xfId="0" applyFont="1" applyFill="1" applyBorder="1"/>
    <xf numFmtId="0" fontId="5" fillId="0" borderId="1" xfId="0" applyFont="1" applyBorder="1"/>
    <xf numFmtId="0" fontId="5" fillId="0" borderId="0" xfId="0" applyFont="1" applyAlignment="1">
      <alignment horizontal="right"/>
    </xf>
    <xf numFmtId="0" fontId="5" fillId="3" borderId="1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border outline="0">
        <left style="thin">
          <color theme="4" tint="0.39997558519241921"/>
        </left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8E94E76-7C65-49F2-AD4B-9D9BC541D0E6}" name="Table3" displayName="Table3" ref="A4:B28" totalsRowShown="0" tableBorderDxfId="3">
  <autoFilter ref="A4:B28" xr:uid="{65D06468-4B26-4CE9-BD4E-EEDE17EB13FE}"/>
  <tableColumns count="2">
    <tableColumn id="1" xr3:uid="{5B1149B5-03FC-4EC9-A3C0-3BFCF7B61804}" name="CATEGORY"/>
    <tableColumn id="2" xr3:uid="{82E3645B-4B92-4B76-A81A-F0D54EF0B0B1}" name="20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30918DE-8B71-446C-98F1-8ACEAD47FFDD}" name="Table6" displayName="Table6" ref="C4:C27" totalsRowShown="0">
  <autoFilter ref="C4:C27" xr:uid="{09D3D06F-B0BA-4ECD-9903-0DED7B85B34D}"/>
  <tableColumns count="1">
    <tableColumn id="1" xr3:uid="{7A5C494C-0844-4878-9E51-A384583087C0}" name="STARTUP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E3D453B-AAB7-4A9F-A17D-BBEB74A0E409}" name="Table5" displayName="Table5" ref="A4:E24" totalsRowShown="0" headerRowDxfId="2">
  <autoFilter ref="A4:E24" xr:uid="{33C12357-CE44-402B-A028-1D8AF3E632F2}"/>
  <tableColumns count="5">
    <tableColumn id="1" xr3:uid="{8ABE0405-4D74-4777-84E0-E7120A3613A6}" name="REVENUE"/>
    <tableColumn id="5" xr3:uid="{7DDAC4E9-D5FF-4CD1-971F-5CCEF345528B}" name="UNRESTRICTED"/>
    <tableColumn id="6" xr3:uid="{BFCAE340-3FDE-43BE-A442-A45CB015CB3A}" name="TEMP RESTRICTED"/>
    <tableColumn id="7" xr3:uid="{1909D442-994D-4D9A-B599-87CDC3D11CED}" name="RESTRICTED"/>
    <tableColumn id="3" xr3:uid="{12554276-682E-4933-9212-4920F6D9254A}" name="TOTAL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3A21BE9-854D-4813-A12C-7D852A2ADF59}" name="Table7" displayName="Table7" ref="A3:C31" totalsRowShown="0">
  <autoFilter ref="A3:C31" xr:uid="{46843E0C-7F67-4CFB-9F3E-F1AA6C779411}"/>
  <tableColumns count="3">
    <tableColumn id="1" xr3:uid="{40B7AA60-7A96-4C43-A8B4-2DAA6E2FA667}" name="CASH FLOW FROM OPERATING ACTIVITIES" dataDxfId="1"/>
    <tableColumn id="2" xr3:uid="{C5101130-1C4B-4BDF-ACEA-9FC082833115}" name="2018"/>
    <tableColumn id="3" xr3:uid="{CEB67DB2-6E38-4311-B55A-F5B3ECD372BA}" name="STARTUP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63A55F0-F3FE-44C3-8DE7-A50136011758}" name="Table8" displayName="Table8" ref="A3:E15" totalsRowShown="0" headerRowDxfId="0">
  <autoFilter ref="A3:E15" xr:uid="{638D828B-464D-473E-8115-85345895D629}"/>
  <tableColumns count="5">
    <tableColumn id="1" xr3:uid="{7E026217-D0CA-4769-A861-C83E83EC848C}" name="Category"/>
    <tableColumn id="5" xr3:uid="{EBC03962-40DD-4AD8-9C62-E54258DCF0E9}" name="Program Services"/>
    <tableColumn id="6" xr3:uid="{5CEC9AE2-1FFF-47D9-A429-D9F0ED5114E8}" name="Management and General"/>
    <tableColumn id="7" xr3:uid="{BB5A1768-EC3C-4FBB-B35B-B7F208695E84}" name="Fundraising"/>
    <tableColumn id="8" xr3:uid="{73FF649B-25F1-452E-9EFB-E2560C5AFDE0}" name="Total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1219D3-F2BE-4E9B-8B14-DCD54540A847}" name="Table1" displayName="Table1" ref="A2:E34" totalsRowShown="0">
  <autoFilter ref="A2:E34" xr:uid="{6D55CB59-8F89-4F3F-8439-AA018B8BE6BB}"/>
  <tableColumns count="5">
    <tableColumn id="1" xr3:uid="{2E7B18F9-3596-4245-B3F3-72C8B23DC413}" name="Category"/>
    <tableColumn id="6" xr3:uid="{8EE96232-7E96-407D-93B8-1319338A334A}" name="2018"/>
    <tableColumn id="2" xr3:uid="{B3158FA3-5D3D-4C6B-A0B7-D4DBEC980793}" name="Projected 2019"/>
    <tableColumn id="3" xr3:uid="{5DEFA9BB-41F6-4044-BDDA-4733C7E41757}" name="Projected 2020"/>
    <tableColumn id="4" xr3:uid="{81D63B02-F72B-49EC-BA16-3F0CD09C87F7}" name="Projected 202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82AD310-1E10-4C68-AF2D-A1E9CDAB6436}" name="Table4" displayName="Table4" ref="A3:B10" totalsRowShown="0">
  <autoFilter ref="A3:B10" xr:uid="{82C88C4F-F8F4-4870-880F-E78BD7CF438B}"/>
  <tableColumns count="2">
    <tableColumn id="1" xr3:uid="{97BBC02A-C9EA-4224-BD0D-DF200F0199A9}" name="RATIO"/>
    <tableColumn id="2" xr3:uid="{9C4D1A4C-918D-4B71-A11C-2470BB82983D}" name="PERCENTAG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F1F0D02-1A12-4E81-AC30-A92B028DFFD6}" name="Table211" displayName="Table211" ref="A1:B44" totalsRowShown="0">
  <autoFilter ref="A1:B44" xr:uid="{16DEB0A6-4F68-41E3-9437-AEA31735FE31}"/>
  <tableColumns count="2">
    <tableColumn id="1" xr3:uid="{F46005A1-1BC6-44F8-A040-678FAD71A11A}" name="FIXED COSTS"/>
    <tableColumn id="4" xr3:uid="{34E0C3FD-B421-4803-9805-FA32E93E33BF}" name="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CFCFB-05E6-4769-A18E-A3BDA362FEC7}">
  <dimension ref="A1:H34"/>
  <sheetViews>
    <sheetView topLeftCell="A20" workbookViewId="0" xr3:uid="{53A1399A-AC81-56BA-812A-41DDD567248D}">
      <selection activeCell="G25" sqref="G25"/>
    </sheetView>
  </sheetViews>
  <sheetFormatPr defaultRowHeight="15"/>
  <cols>
    <col min="1" max="1" width="22.5703125" bestFit="1" customWidth="1"/>
    <col min="2" max="2" width="21.7109375" bestFit="1" customWidth="1"/>
    <col min="3" max="3" width="11.85546875" customWidth="1"/>
    <col min="4" max="4" width="11.28515625" bestFit="1" customWidth="1"/>
    <col min="5" max="5" width="11.28515625" customWidth="1"/>
  </cols>
  <sheetData>
    <row r="1" spans="1:8" ht="21">
      <c r="C1" s="20" t="s">
        <v>0</v>
      </c>
      <c r="H1" s="2"/>
    </row>
    <row r="3" spans="1:8">
      <c r="B3" s="2"/>
      <c r="C3" s="2"/>
      <c r="D3" s="2"/>
      <c r="E3" s="2"/>
      <c r="F3" s="2"/>
      <c r="G3" s="2"/>
    </row>
    <row r="4" spans="1:8">
      <c r="A4" s="4" t="s">
        <v>1</v>
      </c>
      <c r="B4" s="12" t="s">
        <v>2</v>
      </c>
      <c r="C4" t="s">
        <v>3</v>
      </c>
    </row>
    <row r="5" spans="1:8" ht="15.75">
      <c r="A5" s="14" t="s">
        <v>4</v>
      </c>
      <c r="B5" s="5"/>
    </row>
    <row r="6" spans="1:8">
      <c r="A6" s="6" t="s">
        <v>5</v>
      </c>
      <c r="B6" s="6">
        <v>132</v>
      </c>
      <c r="C6">
        <v>0</v>
      </c>
    </row>
    <row r="7" spans="1:8">
      <c r="A7" s="5" t="s">
        <v>6</v>
      </c>
      <c r="B7" s="5">
        <v>0</v>
      </c>
      <c r="C7">
        <v>0</v>
      </c>
    </row>
    <row r="8" spans="1:8">
      <c r="A8" s="6" t="s">
        <v>7</v>
      </c>
      <c r="B8" s="6">
        <v>200</v>
      </c>
      <c r="C8">
        <v>0</v>
      </c>
    </row>
    <row r="9" spans="1:8">
      <c r="A9" s="5" t="s">
        <v>8</v>
      </c>
      <c r="B9" s="5">
        <v>0</v>
      </c>
      <c r="C9">
        <v>0</v>
      </c>
    </row>
    <row r="10" spans="1:8">
      <c r="A10" s="6" t="s">
        <v>9</v>
      </c>
      <c r="B10" s="6">
        <v>350</v>
      </c>
      <c r="C10">
        <v>0</v>
      </c>
    </row>
    <row r="11" spans="1:8">
      <c r="A11" s="5" t="s">
        <v>10</v>
      </c>
      <c r="B11" s="5">
        <v>10000</v>
      </c>
      <c r="C11">
        <v>0</v>
      </c>
    </row>
    <row r="12" spans="1:8" ht="15.75">
      <c r="A12" s="19" t="s">
        <v>11</v>
      </c>
      <c r="B12" s="7">
        <f>SUBTOTAL(109,B5:B11)</f>
        <v>10682</v>
      </c>
      <c r="C12" s="2">
        <v>0</v>
      </c>
    </row>
    <row r="13" spans="1:8">
      <c r="A13" s="6"/>
      <c r="B13" s="6"/>
    </row>
    <row r="14" spans="1:8" ht="15.75">
      <c r="A14" s="14" t="s">
        <v>12</v>
      </c>
    </row>
    <row r="15" spans="1:8">
      <c r="A15" s="15" t="s">
        <v>13</v>
      </c>
      <c r="B15">
        <v>200</v>
      </c>
      <c r="C15">
        <v>0</v>
      </c>
    </row>
    <row r="16" spans="1:8">
      <c r="A16" s="16" t="s">
        <v>14</v>
      </c>
      <c r="B16" s="16">
        <v>0</v>
      </c>
      <c r="C16">
        <v>0</v>
      </c>
    </row>
    <row r="17" spans="1:3">
      <c r="B17" s="5"/>
    </row>
    <row r="18" spans="1:3" ht="15.75">
      <c r="A18" s="18" t="s">
        <v>15</v>
      </c>
      <c r="B18" s="8">
        <f>SUBTOTAL(109,B15:B17)</f>
        <v>200</v>
      </c>
      <c r="C18" s="2">
        <v>0</v>
      </c>
    </row>
    <row r="19" spans="1:3">
      <c r="A19" s="5"/>
      <c r="B19" s="5"/>
    </row>
    <row r="20" spans="1:3" ht="15.75">
      <c r="A20" s="17" t="s">
        <v>16</v>
      </c>
      <c r="B20" s="6"/>
    </row>
    <row r="21" spans="1:3">
      <c r="A21" s="5" t="s">
        <v>17</v>
      </c>
      <c r="B21" s="5">
        <v>132</v>
      </c>
      <c r="C21">
        <v>0</v>
      </c>
    </row>
    <row r="22" spans="1:3">
      <c r="A22" s="6" t="s">
        <v>18</v>
      </c>
      <c r="B22" s="6">
        <v>350</v>
      </c>
      <c r="C22">
        <v>0</v>
      </c>
    </row>
    <row r="23" spans="1:3">
      <c r="A23" s="5" t="s">
        <v>19</v>
      </c>
      <c r="B23" s="5">
        <v>10000</v>
      </c>
      <c r="C23">
        <v>0</v>
      </c>
    </row>
    <row r="24" spans="1:3">
      <c r="A24" s="6"/>
      <c r="B24" s="6"/>
    </row>
    <row r="25" spans="1:3" ht="15.75">
      <c r="A25" s="19" t="s">
        <v>20</v>
      </c>
      <c r="B25" s="7">
        <v>10482</v>
      </c>
      <c r="C25" s="2">
        <v>0</v>
      </c>
    </row>
    <row r="27" spans="1:3" ht="15.75">
      <c r="A27" s="17" t="s">
        <v>21</v>
      </c>
      <c r="B27" s="8">
        <v>10682</v>
      </c>
      <c r="C27" s="2">
        <v>0</v>
      </c>
    </row>
    <row r="28" spans="1:3">
      <c r="A28" s="6"/>
      <c r="B28" s="6"/>
    </row>
    <row r="29" spans="1:3">
      <c r="A29" s="2"/>
      <c r="B29" s="13"/>
    </row>
    <row r="32" spans="1:3">
      <c r="A32" s="2" t="s">
        <v>22</v>
      </c>
    </row>
    <row r="33" spans="1:1">
      <c r="A33" t="s">
        <v>23</v>
      </c>
    </row>
    <row r="34" spans="1:1">
      <c r="A34" t="s">
        <v>24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 xr3:uid="{958C4451-9541-5A59-BF78-D2F731DF1C81}"/>
  </sheetViews>
  <sheetFormatPr defaultRowHeight="15"/>
  <sheetData>
    <row r="1" spans="1:1">
      <c r="A1" s="1" t="s">
        <v>25</v>
      </c>
    </row>
    <row r="2" spans="1:1">
      <c r="A2" s="1" t="s">
        <v>26</v>
      </c>
    </row>
    <row r="3" spans="1:1">
      <c r="A3" s="1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4F549-0E0E-47BB-AF8B-50047EC478D6}">
  <dimension ref="A1:E24"/>
  <sheetViews>
    <sheetView topLeftCell="A14" workbookViewId="0" xr3:uid="{04B180D2-656D-5B72-B16E-CBE5E1E0C67F}">
      <selection activeCell="G16" sqref="G16"/>
    </sheetView>
  </sheetViews>
  <sheetFormatPr defaultRowHeight="15"/>
  <cols>
    <col min="1" max="1" width="33.42578125" bestFit="1" customWidth="1"/>
    <col min="2" max="2" width="18" bestFit="1" customWidth="1"/>
    <col min="3" max="3" width="21.140625" bestFit="1" customWidth="1"/>
    <col min="4" max="4" width="14.85546875" bestFit="1" customWidth="1"/>
    <col min="5" max="5" width="18" bestFit="1" customWidth="1"/>
    <col min="6" max="6" width="21.140625" bestFit="1" customWidth="1"/>
    <col min="7" max="7" width="14.85546875" bestFit="1" customWidth="1"/>
  </cols>
  <sheetData>
    <row r="1" spans="1:5" ht="21">
      <c r="B1" s="22" t="s">
        <v>28</v>
      </c>
    </row>
    <row r="2" spans="1:5" ht="21">
      <c r="C2" s="22"/>
    </row>
    <row r="4" spans="1:5" ht="15.75">
      <c r="A4" s="21" t="s">
        <v>29</v>
      </c>
      <c r="B4" s="23" t="s">
        <v>30</v>
      </c>
      <c r="C4" s="23" t="s">
        <v>31</v>
      </c>
      <c r="D4" s="23" t="s">
        <v>32</v>
      </c>
      <c r="E4" s="24" t="s">
        <v>33</v>
      </c>
    </row>
    <row r="5" spans="1:5">
      <c r="A5" t="s">
        <v>34</v>
      </c>
      <c r="B5">
        <v>0</v>
      </c>
      <c r="C5">
        <v>0</v>
      </c>
      <c r="D5">
        <v>0</v>
      </c>
      <c r="E5">
        <v>0</v>
      </c>
    </row>
    <row r="6" spans="1:5">
      <c r="A6" t="s">
        <v>35</v>
      </c>
      <c r="B6">
        <v>0</v>
      </c>
      <c r="C6">
        <v>350</v>
      </c>
      <c r="D6">
        <v>0</v>
      </c>
      <c r="E6">
        <v>350</v>
      </c>
    </row>
    <row r="7" spans="1:5">
      <c r="A7" t="s">
        <v>36</v>
      </c>
      <c r="B7">
        <v>0</v>
      </c>
      <c r="C7">
        <v>0</v>
      </c>
      <c r="D7">
        <v>0</v>
      </c>
      <c r="E7">
        <v>0</v>
      </c>
    </row>
    <row r="8" spans="1:5">
      <c r="A8" t="s">
        <v>37</v>
      </c>
      <c r="B8">
        <v>0</v>
      </c>
      <c r="C8">
        <v>0</v>
      </c>
      <c r="D8">
        <v>0</v>
      </c>
      <c r="E8">
        <v>0</v>
      </c>
    </row>
    <row r="9" spans="1:5">
      <c r="A9" t="s">
        <v>38</v>
      </c>
      <c r="B9">
        <v>132</v>
      </c>
      <c r="C9">
        <v>0</v>
      </c>
      <c r="D9">
        <v>0</v>
      </c>
      <c r="E9">
        <v>132</v>
      </c>
    </row>
    <row r="11" spans="1:5" ht="15.75">
      <c r="A11" s="21" t="s">
        <v>39</v>
      </c>
      <c r="B11" s="2">
        <v>132</v>
      </c>
      <c r="C11" s="2">
        <v>350</v>
      </c>
      <c r="D11" s="2">
        <v>0</v>
      </c>
      <c r="E11" s="2">
        <v>482</v>
      </c>
    </row>
    <row r="13" spans="1:5" ht="15.75">
      <c r="A13" s="21" t="s">
        <v>40</v>
      </c>
      <c r="B13" s="2"/>
      <c r="C13" s="2"/>
      <c r="D13" s="2"/>
    </row>
    <row r="14" spans="1:5">
      <c r="A14" t="s">
        <v>35</v>
      </c>
      <c r="B14">
        <v>0</v>
      </c>
      <c r="C14">
        <v>250</v>
      </c>
      <c r="D14">
        <v>0</v>
      </c>
      <c r="E14">
        <v>0</v>
      </c>
    </row>
    <row r="15" spans="1:5">
      <c r="A15" t="s">
        <v>41</v>
      </c>
      <c r="B15">
        <v>132</v>
      </c>
      <c r="C15">
        <v>100</v>
      </c>
      <c r="D15">
        <v>0</v>
      </c>
      <c r="E15">
        <v>0</v>
      </c>
    </row>
    <row r="16" spans="1:5">
      <c r="A16" t="s">
        <v>42</v>
      </c>
      <c r="B16">
        <v>0</v>
      </c>
      <c r="C16">
        <v>0</v>
      </c>
      <c r="D16">
        <v>0</v>
      </c>
      <c r="E16">
        <v>0</v>
      </c>
    </row>
    <row r="18" spans="1:5" ht="15.75">
      <c r="A18" s="21" t="s">
        <v>43</v>
      </c>
      <c r="B18" s="2">
        <v>132</v>
      </c>
      <c r="C18" s="2">
        <v>350</v>
      </c>
      <c r="D18" s="2">
        <v>0</v>
      </c>
      <c r="E18" s="2">
        <v>482</v>
      </c>
    </row>
    <row r="20" spans="1:5">
      <c r="A20" s="2" t="s">
        <v>44</v>
      </c>
      <c r="B20" s="2">
        <v>132</v>
      </c>
      <c r="C20" s="2">
        <v>350</v>
      </c>
      <c r="D20" s="2">
        <v>0</v>
      </c>
      <c r="E20" s="2">
        <v>482</v>
      </c>
    </row>
    <row r="22" spans="1:5">
      <c r="A22" s="2" t="s">
        <v>45</v>
      </c>
      <c r="B22" s="2">
        <v>0</v>
      </c>
      <c r="C22" s="2">
        <v>0</v>
      </c>
      <c r="D22" s="2">
        <v>0</v>
      </c>
      <c r="E22" s="2">
        <v>0</v>
      </c>
    </row>
    <row r="24" spans="1:5" ht="15.75">
      <c r="A24" s="21" t="s">
        <v>46</v>
      </c>
      <c r="B24" s="2">
        <v>132</v>
      </c>
      <c r="C24" s="2">
        <v>350</v>
      </c>
      <c r="D24" s="2">
        <v>0</v>
      </c>
      <c r="E24" s="2">
        <v>482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19CB5-CD6F-4B93-A81C-7F2E98E49EEE}">
  <dimension ref="A1:C31"/>
  <sheetViews>
    <sheetView topLeftCell="A25" workbookViewId="0" xr3:uid="{772B23EE-8CA3-5375-85CA-E82152B64FF0}">
      <selection activeCell="F32" sqref="F32"/>
    </sheetView>
  </sheetViews>
  <sheetFormatPr defaultRowHeight="15"/>
  <cols>
    <col min="1" max="1" width="49.28515625" bestFit="1" customWidth="1"/>
    <col min="2" max="3" width="11.28515625" bestFit="1" customWidth="1"/>
  </cols>
  <sheetData>
    <row r="1" spans="1:3" ht="21">
      <c r="B1" s="22" t="s">
        <v>47</v>
      </c>
    </row>
    <row r="3" spans="1:3" ht="15.75">
      <c r="A3" s="21" t="s">
        <v>48</v>
      </c>
      <c r="B3" t="s">
        <v>2</v>
      </c>
      <c r="C3" t="s">
        <v>3</v>
      </c>
    </row>
    <row r="4" spans="1:3">
      <c r="A4" t="s">
        <v>49</v>
      </c>
      <c r="B4">
        <v>132</v>
      </c>
      <c r="C4">
        <v>0</v>
      </c>
    </row>
    <row r="5" spans="1:3">
      <c r="A5" s="2"/>
    </row>
    <row r="6" spans="1:3">
      <c r="A6" s="2" t="s">
        <v>50</v>
      </c>
    </row>
    <row r="7" spans="1:3">
      <c r="A7" t="s">
        <v>51</v>
      </c>
      <c r="B7">
        <v>0</v>
      </c>
      <c r="C7">
        <v>0</v>
      </c>
    </row>
    <row r="8" spans="1:3">
      <c r="A8" t="s">
        <v>52</v>
      </c>
      <c r="B8">
        <v>0</v>
      </c>
      <c r="C8">
        <v>0</v>
      </c>
    </row>
    <row r="9" spans="1:3">
      <c r="A9" s="2" t="s">
        <v>53</v>
      </c>
    </row>
    <row r="10" spans="1:3">
      <c r="A10" t="s">
        <v>54</v>
      </c>
      <c r="B10">
        <v>200</v>
      </c>
      <c r="C10">
        <v>0</v>
      </c>
    </row>
    <row r="11" spans="1:3">
      <c r="A11" t="s">
        <v>8</v>
      </c>
      <c r="B11">
        <v>0</v>
      </c>
      <c r="C11">
        <v>0</v>
      </c>
    </row>
    <row r="12" spans="1:3">
      <c r="A12" t="s">
        <v>55</v>
      </c>
      <c r="B12">
        <v>350</v>
      </c>
      <c r="C12">
        <v>0</v>
      </c>
    </row>
    <row r="13" spans="1:3">
      <c r="A13" s="2" t="s">
        <v>56</v>
      </c>
    </row>
    <row r="14" spans="1:3">
      <c r="A14" t="s">
        <v>13</v>
      </c>
      <c r="B14">
        <v>550</v>
      </c>
      <c r="C14">
        <v>0</v>
      </c>
    </row>
    <row r="16" spans="1:3" ht="15.75">
      <c r="A16" s="21" t="s">
        <v>50</v>
      </c>
      <c r="B16" s="2">
        <v>132</v>
      </c>
      <c r="C16" s="2">
        <v>0</v>
      </c>
    </row>
    <row r="18" spans="1:3" ht="15.75">
      <c r="A18" s="21" t="s">
        <v>57</v>
      </c>
    </row>
    <row r="19" spans="1:3">
      <c r="A19" t="s">
        <v>58</v>
      </c>
      <c r="B19">
        <v>0</v>
      </c>
    </row>
    <row r="20" spans="1:3">
      <c r="A20" t="s">
        <v>10</v>
      </c>
      <c r="B20">
        <v>10000</v>
      </c>
      <c r="C20">
        <v>0</v>
      </c>
    </row>
    <row r="22" spans="1:3">
      <c r="A22" s="2" t="s">
        <v>59</v>
      </c>
      <c r="B22" s="2">
        <v>10000</v>
      </c>
      <c r="C22" s="2">
        <v>0</v>
      </c>
    </row>
    <row r="24" spans="1:3">
      <c r="A24" s="2" t="s">
        <v>60</v>
      </c>
    </row>
    <row r="25" spans="1:3">
      <c r="A25" t="s">
        <v>61</v>
      </c>
      <c r="B25">
        <v>0</v>
      </c>
      <c r="C25">
        <v>0</v>
      </c>
    </row>
    <row r="27" spans="1:3">
      <c r="A27" s="2" t="s">
        <v>62</v>
      </c>
      <c r="B27" s="2">
        <v>0</v>
      </c>
      <c r="C27" s="2">
        <v>0</v>
      </c>
    </row>
    <row r="29" spans="1:3" ht="15.75">
      <c r="A29" s="21" t="s">
        <v>63</v>
      </c>
      <c r="B29" s="2">
        <v>10000</v>
      </c>
      <c r="C29" s="2">
        <v>0</v>
      </c>
    </row>
    <row r="30" spans="1:3" ht="15.75">
      <c r="A30" s="21" t="s">
        <v>64</v>
      </c>
      <c r="B30" s="2">
        <v>132</v>
      </c>
      <c r="C30" s="2">
        <v>0</v>
      </c>
    </row>
    <row r="31" spans="1:3" ht="15.75">
      <c r="A31" s="21" t="s">
        <v>65</v>
      </c>
      <c r="B31" s="2">
        <v>10132</v>
      </c>
      <c r="C31" s="2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245A3-F28C-41F7-AA37-72C7F3579479}">
  <dimension ref="A1:E15"/>
  <sheetViews>
    <sheetView workbookViewId="0" xr3:uid="{75881AC8-8388-5366-BA2E-F8AE6ACC2BD5}">
      <selection activeCell="F2" sqref="F2"/>
    </sheetView>
  </sheetViews>
  <sheetFormatPr defaultRowHeight="15"/>
  <cols>
    <col min="1" max="1" width="34.28515625" bestFit="1" customWidth="1"/>
    <col min="2" max="2" width="18.7109375" bestFit="1" customWidth="1"/>
    <col min="3" max="3" width="27" bestFit="1" customWidth="1"/>
    <col min="4" max="4" width="13.7109375" bestFit="1" customWidth="1"/>
    <col min="5" max="5" width="9.5703125" customWidth="1"/>
    <col min="6" max="6" width="27" bestFit="1" customWidth="1"/>
    <col min="7" max="7" width="13.7109375" bestFit="1" customWidth="1"/>
  </cols>
  <sheetData>
    <row r="1" spans="1:5" ht="21">
      <c r="C1" s="22" t="s">
        <v>66</v>
      </c>
    </row>
    <row r="2" spans="1:5" ht="16.5" customHeight="1">
      <c r="C2" s="22"/>
    </row>
    <row r="3" spans="1:5">
      <c r="A3" t="s">
        <v>67</v>
      </c>
      <c r="B3" s="2" t="s">
        <v>68</v>
      </c>
      <c r="C3" s="2" t="s">
        <v>69</v>
      </c>
      <c r="D3" s="2" t="s">
        <v>42</v>
      </c>
      <c r="E3" s="25" t="s">
        <v>70</v>
      </c>
    </row>
    <row r="4" spans="1:5">
      <c r="A4" t="s">
        <v>71</v>
      </c>
      <c r="B4">
        <v>150</v>
      </c>
      <c r="C4">
        <v>0</v>
      </c>
      <c r="D4">
        <v>0</v>
      </c>
      <c r="E4">
        <v>150</v>
      </c>
    </row>
    <row r="5" spans="1:5">
      <c r="A5" t="s">
        <v>72</v>
      </c>
      <c r="B5">
        <v>0</v>
      </c>
      <c r="C5">
        <v>0</v>
      </c>
      <c r="D5">
        <v>0</v>
      </c>
      <c r="E5">
        <v>0</v>
      </c>
    </row>
    <row r="6" spans="1:5">
      <c r="A6" t="s">
        <v>51</v>
      </c>
      <c r="B6">
        <v>0</v>
      </c>
      <c r="C6">
        <v>0</v>
      </c>
      <c r="D6">
        <v>0</v>
      </c>
      <c r="E6">
        <v>0</v>
      </c>
    </row>
    <row r="7" spans="1:5">
      <c r="A7" t="s">
        <v>73</v>
      </c>
      <c r="B7">
        <v>0</v>
      </c>
      <c r="C7">
        <v>0</v>
      </c>
      <c r="D7">
        <v>0</v>
      </c>
      <c r="E7">
        <v>0</v>
      </c>
    </row>
    <row r="8" spans="1:5">
      <c r="A8" t="s">
        <v>74</v>
      </c>
      <c r="B8">
        <v>0</v>
      </c>
      <c r="C8">
        <v>0</v>
      </c>
      <c r="D8">
        <v>0</v>
      </c>
      <c r="E8">
        <v>0</v>
      </c>
    </row>
    <row r="9" spans="1:5">
      <c r="A9" t="s">
        <v>75</v>
      </c>
      <c r="B9">
        <v>0</v>
      </c>
      <c r="C9">
        <v>0</v>
      </c>
      <c r="D9">
        <v>0</v>
      </c>
      <c r="E9">
        <v>0</v>
      </c>
    </row>
    <row r="10" spans="1:5">
      <c r="A10" t="s">
        <v>76</v>
      </c>
      <c r="B10">
        <v>0</v>
      </c>
      <c r="C10">
        <v>0</v>
      </c>
      <c r="D10">
        <v>0</v>
      </c>
      <c r="E10">
        <v>0</v>
      </c>
    </row>
    <row r="11" spans="1:5">
      <c r="A11" t="s">
        <v>77</v>
      </c>
      <c r="B11">
        <v>0</v>
      </c>
      <c r="C11">
        <v>100</v>
      </c>
      <c r="D11">
        <v>0</v>
      </c>
      <c r="E11">
        <v>100</v>
      </c>
    </row>
    <row r="12" spans="1:5">
      <c r="A12" t="s">
        <v>78</v>
      </c>
      <c r="B12">
        <v>0</v>
      </c>
      <c r="C12">
        <v>100</v>
      </c>
      <c r="D12">
        <v>0</v>
      </c>
      <c r="E12">
        <v>100</v>
      </c>
    </row>
    <row r="13" spans="1:5">
      <c r="A13" t="s">
        <v>79</v>
      </c>
      <c r="B13">
        <v>0</v>
      </c>
      <c r="C13">
        <v>0</v>
      </c>
      <c r="D13">
        <v>0</v>
      </c>
      <c r="E13">
        <v>0</v>
      </c>
    </row>
    <row r="14" spans="1:5">
      <c r="A14" t="s">
        <v>37</v>
      </c>
      <c r="B14">
        <v>0</v>
      </c>
      <c r="C14">
        <v>0</v>
      </c>
      <c r="D14">
        <v>0</v>
      </c>
      <c r="E14">
        <v>0</v>
      </c>
    </row>
    <row r="15" spans="1:5">
      <c r="A15" s="2" t="s">
        <v>70</v>
      </c>
      <c r="B15">
        <v>150</v>
      </c>
      <c r="C15">
        <v>200</v>
      </c>
      <c r="D15">
        <v>0</v>
      </c>
      <c r="E15">
        <v>350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4EEC-A1F4-4F6B-AB76-1BED3EFDA29B}">
  <dimension ref="A1:G44"/>
  <sheetViews>
    <sheetView topLeftCell="A23" workbookViewId="0" xr3:uid="{8572A1B6-CDD1-5320-BCAF-39E7BF06A430}">
      <selection activeCell="M2" sqref="M2"/>
    </sheetView>
  </sheetViews>
  <sheetFormatPr defaultRowHeight="15"/>
  <cols>
    <col min="1" max="1" width="22.5703125" bestFit="1" customWidth="1"/>
    <col min="2" max="2" width="22.5703125" customWidth="1"/>
    <col min="3" max="3" width="17.140625" bestFit="1" customWidth="1"/>
    <col min="4" max="5" width="19" bestFit="1" customWidth="1"/>
    <col min="6" max="6" width="13.140625" bestFit="1" customWidth="1"/>
  </cols>
  <sheetData>
    <row r="1" spans="1:7">
      <c r="A1" s="2" t="s">
        <v>80</v>
      </c>
    </row>
    <row r="2" spans="1:7">
      <c r="A2" s="4" t="s">
        <v>67</v>
      </c>
      <c r="B2" s="12" t="s">
        <v>2</v>
      </c>
      <c r="C2" t="s">
        <v>81</v>
      </c>
      <c r="D2" t="s">
        <v>82</v>
      </c>
      <c r="E2" t="s">
        <v>83</v>
      </c>
    </row>
    <row r="3" spans="1:7">
      <c r="A3" s="7" t="s">
        <v>84</v>
      </c>
      <c r="B3" s="5"/>
    </row>
    <row r="4" spans="1:7">
      <c r="A4" s="6" t="s">
        <v>85</v>
      </c>
      <c r="B4" s="6">
        <v>282</v>
      </c>
      <c r="C4">
        <v>5000</v>
      </c>
      <c r="D4">
        <v>5000</v>
      </c>
      <c r="E4">
        <v>7500</v>
      </c>
    </row>
    <row r="5" spans="1:7">
      <c r="A5" s="5" t="s">
        <v>86</v>
      </c>
      <c r="B5" s="5">
        <v>0</v>
      </c>
      <c r="C5">
        <v>25000</v>
      </c>
      <c r="D5">
        <v>25000</v>
      </c>
      <c r="E5">
        <v>42500</v>
      </c>
    </row>
    <row r="6" spans="1:7" s="10" customFormat="1">
      <c r="A6" s="9" t="s">
        <v>87</v>
      </c>
      <c r="B6" s="9">
        <v>0</v>
      </c>
      <c r="C6" s="10">
        <v>25000</v>
      </c>
      <c r="D6" s="10">
        <v>25000</v>
      </c>
      <c r="E6" s="10">
        <v>30000</v>
      </c>
    </row>
    <row r="7" spans="1:7">
      <c r="A7" s="5" t="s">
        <v>88</v>
      </c>
      <c r="B7" s="5">
        <v>0</v>
      </c>
      <c r="C7">
        <v>25000</v>
      </c>
      <c r="D7">
        <v>30000</v>
      </c>
      <c r="E7">
        <v>50000</v>
      </c>
    </row>
    <row r="8" spans="1:7">
      <c r="A8" s="6" t="s">
        <v>89</v>
      </c>
      <c r="B8" s="6">
        <v>100</v>
      </c>
      <c r="C8">
        <v>17150</v>
      </c>
      <c r="D8">
        <v>22240</v>
      </c>
      <c r="E8">
        <v>23964</v>
      </c>
      <c r="G8" t="s">
        <v>90</v>
      </c>
    </row>
    <row r="9" spans="1:7">
      <c r="A9" s="5" t="s">
        <v>91</v>
      </c>
      <c r="B9" s="5">
        <v>0</v>
      </c>
      <c r="C9">
        <v>0</v>
      </c>
      <c r="D9">
        <v>3500</v>
      </c>
      <c r="E9">
        <v>4750</v>
      </c>
    </row>
    <row r="10" spans="1:7">
      <c r="A10" s="5" t="s">
        <v>92</v>
      </c>
      <c r="B10" s="5">
        <v>200</v>
      </c>
      <c r="C10">
        <v>25000</v>
      </c>
      <c r="D10">
        <v>40000</v>
      </c>
      <c r="E10">
        <v>50000</v>
      </c>
    </row>
    <row r="11" spans="1:7">
      <c r="A11" s="6" t="s">
        <v>93</v>
      </c>
      <c r="B11" s="6">
        <v>10100</v>
      </c>
      <c r="C11">
        <v>0</v>
      </c>
      <c r="D11">
        <v>0</v>
      </c>
      <c r="E11">
        <v>0</v>
      </c>
      <c r="G11" t="s">
        <v>94</v>
      </c>
    </row>
    <row r="12" spans="1:7" s="2" customFormat="1">
      <c r="A12" s="7" t="s">
        <v>11</v>
      </c>
      <c r="B12" s="7">
        <f>SUBTOTAL(109,B3:B11)</f>
        <v>10682</v>
      </c>
      <c r="C12" s="2">
        <v>122150</v>
      </c>
      <c r="D12" s="2">
        <v>150740</v>
      </c>
      <c r="E12" s="2">
        <v>208714</v>
      </c>
    </row>
    <row r="13" spans="1:7">
      <c r="A13" s="6"/>
      <c r="B13" s="6"/>
    </row>
    <row r="14" spans="1:7">
      <c r="A14" s="7" t="s">
        <v>95</v>
      </c>
      <c r="B14" s="5"/>
    </row>
    <row r="15" spans="1:7">
      <c r="A15" s="8" t="s">
        <v>96</v>
      </c>
      <c r="B15" s="6"/>
    </row>
    <row r="16" spans="1:7">
      <c r="A16" s="5" t="s">
        <v>97</v>
      </c>
      <c r="B16" s="5">
        <v>0</v>
      </c>
      <c r="C16">
        <v>300</v>
      </c>
      <c r="D16">
        <v>500</v>
      </c>
      <c r="E16">
        <v>500</v>
      </c>
    </row>
    <row r="17" spans="1:7">
      <c r="A17" s="6" t="s">
        <v>98</v>
      </c>
      <c r="B17" s="6">
        <v>0</v>
      </c>
      <c r="C17">
        <v>600</v>
      </c>
      <c r="D17">
        <v>1500</v>
      </c>
      <c r="E17">
        <v>1500</v>
      </c>
    </row>
    <row r="18" spans="1:7">
      <c r="A18" s="5" t="s">
        <v>99</v>
      </c>
      <c r="B18" s="5">
        <v>0</v>
      </c>
      <c r="C18">
        <v>1239</v>
      </c>
      <c r="D18">
        <v>1500</v>
      </c>
      <c r="E18">
        <v>1500</v>
      </c>
    </row>
    <row r="19" spans="1:7">
      <c r="A19" s="6" t="s">
        <v>100</v>
      </c>
      <c r="B19" s="6">
        <v>0</v>
      </c>
      <c r="C19">
        <v>0</v>
      </c>
      <c r="D19">
        <v>0</v>
      </c>
      <c r="E19">
        <v>0</v>
      </c>
      <c r="G19" t="s">
        <v>101</v>
      </c>
    </row>
    <row r="20" spans="1:7">
      <c r="A20" s="5" t="s">
        <v>102</v>
      </c>
      <c r="B20" s="5">
        <v>200</v>
      </c>
      <c r="C20">
        <v>700</v>
      </c>
      <c r="D20">
        <v>1000</v>
      </c>
      <c r="E20">
        <v>1000</v>
      </c>
      <c r="G20" t="s">
        <v>103</v>
      </c>
    </row>
    <row r="21" spans="1:7">
      <c r="A21" s="6" t="s">
        <v>104</v>
      </c>
      <c r="B21" s="6">
        <v>0</v>
      </c>
      <c r="C21">
        <v>1800</v>
      </c>
      <c r="D21">
        <v>4000</v>
      </c>
      <c r="E21">
        <v>4000</v>
      </c>
      <c r="G21" t="s">
        <v>105</v>
      </c>
    </row>
    <row r="22" spans="1:7" s="10" customFormat="1">
      <c r="A22" s="9" t="s">
        <v>106</v>
      </c>
      <c r="B22" s="9">
        <v>150</v>
      </c>
      <c r="C22" s="10">
        <v>15310</v>
      </c>
      <c r="D22" s="10">
        <v>16841</v>
      </c>
      <c r="E22" s="10">
        <v>18525</v>
      </c>
      <c r="G22" s="10" t="s">
        <v>107</v>
      </c>
    </row>
    <row r="23" spans="1:7">
      <c r="A23" s="6" t="s">
        <v>108</v>
      </c>
      <c r="B23" s="6">
        <v>0</v>
      </c>
      <c r="C23">
        <v>0</v>
      </c>
      <c r="D23">
        <v>0</v>
      </c>
      <c r="E23">
        <v>0</v>
      </c>
      <c r="G23" t="s">
        <v>109</v>
      </c>
    </row>
    <row r="24" spans="1:7">
      <c r="A24" s="5" t="s">
        <v>110</v>
      </c>
      <c r="B24" s="5">
        <v>0</v>
      </c>
      <c r="C24">
        <v>0</v>
      </c>
      <c r="D24">
        <v>0</v>
      </c>
      <c r="E24">
        <v>0</v>
      </c>
      <c r="G24" t="s">
        <v>109</v>
      </c>
    </row>
    <row r="25" spans="1:7">
      <c r="A25" s="6" t="s">
        <v>111</v>
      </c>
      <c r="B25" s="6">
        <v>0</v>
      </c>
      <c r="C25">
        <v>0</v>
      </c>
      <c r="D25">
        <v>0</v>
      </c>
      <c r="E25">
        <v>0</v>
      </c>
      <c r="G25" t="s">
        <v>109</v>
      </c>
    </row>
    <row r="26" spans="1:7">
      <c r="A26" s="5"/>
      <c r="B26" s="5"/>
    </row>
    <row r="27" spans="1:7">
      <c r="A27" s="8" t="s">
        <v>112</v>
      </c>
      <c r="B27" s="6"/>
    </row>
    <row r="28" spans="1:7">
      <c r="A28" s="5" t="s">
        <v>113</v>
      </c>
      <c r="B28" s="5">
        <v>0</v>
      </c>
      <c r="C28">
        <v>25480</v>
      </c>
      <c r="D28">
        <v>30576</v>
      </c>
      <c r="E28">
        <v>39749</v>
      </c>
    </row>
    <row r="29" spans="1:7">
      <c r="A29" s="6" t="s">
        <v>114</v>
      </c>
      <c r="B29" s="6">
        <v>0</v>
      </c>
      <c r="C29">
        <v>15072</v>
      </c>
      <c r="D29">
        <v>16831</v>
      </c>
      <c r="E29">
        <v>21557</v>
      </c>
    </row>
    <row r="30" spans="1:7">
      <c r="A30" s="5" t="s">
        <v>34</v>
      </c>
      <c r="B30" s="5">
        <v>0</v>
      </c>
      <c r="C30">
        <v>749</v>
      </c>
      <c r="D30">
        <v>11337</v>
      </c>
      <c r="E30">
        <v>51920</v>
      </c>
    </row>
    <row r="31" spans="1:7">
      <c r="A31" s="6" t="s">
        <v>115</v>
      </c>
      <c r="B31" s="6">
        <v>10000</v>
      </c>
      <c r="C31">
        <v>4000</v>
      </c>
      <c r="D31">
        <v>8090</v>
      </c>
      <c r="E31">
        <v>8183</v>
      </c>
    </row>
    <row r="32" spans="1:7">
      <c r="A32" s="5" t="s">
        <v>75</v>
      </c>
      <c r="B32" s="5">
        <v>200</v>
      </c>
      <c r="C32">
        <v>55400</v>
      </c>
      <c r="D32">
        <v>57065</v>
      </c>
      <c r="E32">
        <v>58780</v>
      </c>
      <c r="G32" t="s">
        <v>116</v>
      </c>
    </row>
    <row r="33" spans="1:5">
      <c r="A33" s="6" t="s">
        <v>37</v>
      </c>
      <c r="B33" s="6">
        <v>132</v>
      </c>
      <c r="C33">
        <v>1500</v>
      </c>
      <c r="D33">
        <v>1500</v>
      </c>
      <c r="E33">
        <v>1500</v>
      </c>
    </row>
    <row r="34" spans="1:5" s="2" customFormat="1">
      <c r="A34" s="7" t="s">
        <v>117</v>
      </c>
      <c r="B34" s="7">
        <v>10682</v>
      </c>
      <c r="C34" s="2">
        <v>122150</v>
      </c>
      <c r="D34" s="2">
        <v>150740</v>
      </c>
      <c r="E34" s="2">
        <v>208714</v>
      </c>
    </row>
    <row r="36" spans="1:5">
      <c r="A36" s="2" t="s">
        <v>22</v>
      </c>
    </row>
    <row r="37" spans="1:5">
      <c r="A37" s="11"/>
    </row>
    <row r="38" spans="1:5">
      <c r="A38" t="s">
        <v>118</v>
      </c>
    </row>
    <row r="39" spans="1:5">
      <c r="A39" t="s">
        <v>119</v>
      </c>
    </row>
    <row r="40" spans="1:5">
      <c r="A40" t="s">
        <v>120</v>
      </c>
    </row>
    <row r="41" spans="1:5">
      <c r="A41" t="s">
        <v>121</v>
      </c>
    </row>
    <row r="42" spans="1:5">
      <c r="A42" t="s">
        <v>122</v>
      </c>
    </row>
    <row r="43" spans="1:5">
      <c r="A43" t="s">
        <v>123</v>
      </c>
    </row>
    <row r="44" spans="1:5">
      <c r="A44" t="s">
        <v>124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648F5-052D-4ED9-A59C-3D82DB02F5C7}">
  <dimension ref="A1:C9"/>
  <sheetViews>
    <sheetView workbookViewId="0" xr3:uid="{66E252DE-90EE-5D9C-8868-83854BF494A6}">
      <selection activeCell="B3" sqref="B3"/>
    </sheetView>
  </sheetViews>
  <sheetFormatPr defaultRowHeight="15"/>
  <cols>
    <col min="1" max="1" width="20.7109375" bestFit="1" customWidth="1"/>
    <col min="2" max="2" width="15" bestFit="1" customWidth="1"/>
    <col min="3" max="4" width="11.28515625" bestFit="1" customWidth="1"/>
  </cols>
  <sheetData>
    <row r="1" spans="1:3" ht="21">
      <c r="C1" s="22" t="s">
        <v>125</v>
      </c>
    </row>
    <row r="3" spans="1:3">
      <c r="A3" t="s">
        <v>126</v>
      </c>
      <c r="B3" t="s">
        <v>127</v>
      </c>
    </row>
    <row r="4" spans="1:3">
      <c r="A4" t="s">
        <v>128</v>
      </c>
    </row>
    <row r="5" spans="1:3">
      <c r="A5" t="s">
        <v>129</v>
      </c>
    </row>
    <row r="6" spans="1:3">
      <c r="A6" t="s">
        <v>130</v>
      </c>
    </row>
    <row r="7" spans="1:3">
      <c r="A7" t="s">
        <v>131</v>
      </c>
    </row>
    <row r="8" spans="1:3">
      <c r="A8" t="s">
        <v>132</v>
      </c>
    </row>
    <row r="9" spans="1:3">
      <c r="A9" t="s">
        <v>133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5A103-2E51-433A-9398-81AD09137C0B}">
  <dimension ref="A1:H51"/>
  <sheetViews>
    <sheetView tabSelected="1" topLeftCell="A43" workbookViewId="0" xr3:uid="{F186D754-5FC1-5881-AA34-8D17D49F0A88}">
      <selection activeCell="A53" sqref="A53"/>
    </sheetView>
  </sheetViews>
  <sheetFormatPr defaultRowHeight="15"/>
  <cols>
    <col min="1" max="1" width="27" bestFit="1" customWidth="1"/>
    <col min="2" max="5" width="11.28515625" bestFit="1" customWidth="1"/>
  </cols>
  <sheetData>
    <row r="1" spans="1:8" ht="18.75">
      <c r="A1" s="3" t="s">
        <v>134</v>
      </c>
      <c r="B1" t="s">
        <v>135</v>
      </c>
      <c r="C1" s="26" t="s">
        <v>136</v>
      </c>
      <c r="D1" s="26" t="s">
        <v>137</v>
      </c>
      <c r="E1" s="26" t="s">
        <v>138</v>
      </c>
      <c r="F1" s="26" t="s">
        <v>139</v>
      </c>
      <c r="G1" s="26" t="s">
        <v>140</v>
      </c>
      <c r="H1" s="26" t="s">
        <v>92</v>
      </c>
    </row>
    <row r="2" spans="1:8">
      <c r="A2" s="2" t="s">
        <v>141</v>
      </c>
    </row>
    <row r="3" spans="1:8">
      <c r="A3" t="s">
        <v>142</v>
      </c>
      <c r="B3">
        <v>1200</v>
      </c>
    </row>
    <row r="4" spans="1:8">
      <c r="A4" t="s">
        <v>143</v>
      </c>
      <c r="B4">
        <v>1200</v>
      </c>
    </row>
    <row r="5" spans="1:8">
      <c r="A5" t="s">
        <v>144</v>
      </c>
      <c r="B5">
        <v>3000</v>
      </c>
    </row>
    <row r="6" spans="1:8">
      <c r="A6" t="s">
        <v>145</v>
      </c>
      <c r="B6">
        <v>5000</v>
      </c>
    </row>
    <row r="8" spans="1:8">
      <c r="A8" s="2" t="s">
        <v>146</v>
      </c>
    </row>
    <row r="9" spans="1:8">
      <c r="A9" t="s">
        <v>147</v>
      </c>
      <c r="B9">
        <v>1000</v>
      </c>
    </row>
    <row r="10" spans="1:8">
      <c r="A10" t="s">
        <v>148</v>
      </c>
      <c r="B10">
        <v>1500</v>
      </c>
    </row>
    <row r="11" spans="1:8">
      <c r="A11" t="s">
        <v>149</v>
      </c>
      <c r="B11">
        <v>3000</v>
      </c>
    </row>
    <row r="13" spans="1:8">
      <c r="A13" s="2" t="s">
        <v>150</v>
      </c>
    </row>
    <row r="14" spans="1:8">
      <c r="A14" t="s">
        <v>151</v>
      </c>
      <c r="B14">
        <v>500</v>
      </c>
    </row>
    <row r="15" spans="1:8">
      <c r="A15" t="s">
        <v>152</v>
      </c>
      <c r="B15">
        <v>600</v>
      </c>
    </row>
    <row r="16" spans="1:8">
      <c r="A16" t="s">
        <v>153</v>
      </c>
      <c r="B16">
        <v>2500</v>
      </c>
    </row>
    <row r="17" spans="1:2">
      <c r="A17" t="s">
        <v>154</v>
      </c>
      <c r="B17">
        <v>600</v>
      </c>
    </row>
    <row r="18" spans="1:2">
      <c r="A18" s="2" t="s">
        <v>33</v>
      </c>
      <c r="B18" s="2">
        <f>SUM(B3:B17)</f>
        <v>20100</v>
      </c>
    </row>
    <row r="19" spans="1:2">
      <c r="A19" s="2"/>
      <c r="B19" s="2"/>
    </row>
    <row r="20" spans="1:2" ht="18.75">
      <c r="A20" s="3" t="s">
        <v>155</v>
      </c>
    </row>
    <row r="21" spans="1:2">
      <c r="A21" s="2" t="s">
        <v>141</v>
      </c>
    </row>
    <row r="22" spans="1:2">
      <c r="A22" t="s">
        <v>156</v>
      </c>
      <c r="B22">
        <v>1200</v>
      </c>
    </row>
    <row r="23" spans="1:2">
      <c r="A23" t="s">
        <v>154</v>
      </c>
      <c r="B23">
        <v>250</v>
      </c>
    </row>
    <row r="24" spans="1:2">
      <c r="A24" t="s">
        <v>144</v>
      </c>
      <c r="B24">
        <v>750</v>
      </c>
    </row>
    <row r="26" spans="1:2">
      <c r="A26" s="2" t="s">
        <v>157</v>
      </c>
    </row>
    <row r="27" spans="1:2">
      <c r="A27" t="s">
        <v>158</v>
      </c>
      <c r="B27">
        <v>400</v>
      </c>
    </row>
    <row r="28" spans="1:2">
      <c r="A28" t="s">
        <v>159</v>
      </c>
      <c r="B28">
        <v>200</v>
      </c>
    </row>
    <row r="29" spans="1:2">
      <c r="A29" t="s">
        <v>160</v>
      </c>
      <c r="B29">
        <v>750</v>
      </c>
    </row>
    <row r="31" spans="1:2">
      <c r="A31" s="2" t="s">
        <v>161</v>
      </c>
    </row>
    <row r="32" spans="1:2">
      <c r="A32" t="s">
        <v>162</v>
      </c>
      <c r="B32">
        <v>500</v>
      </c>
    </row>
    <row r="33" spans="1:2">
      <c r="A33" t="s">
        <v>163</v>
      </c>
      <c r="B33">
        <v>300</v>
      </c>
    </row>
    <row r="34" spans="1:2">
      <c r="A34" t="s">
        <v>164</v>
      </c>
      <c r="B34">
        <v>250</v>
      </c>
    </row>
    <row r="35" spans="1:2">
      <c r="A35" t="s">
        <v>165</v>
      </c>
      <c r="B35">
        <v>500</v>
      </c>
    </row>
    <row r="37" spans="1:2">
      <c r="A37" s="2" t="s">
        <v>166</v>
      </c>
    </row>
    <row r="38" spans="1:2">
      <c r="A38" t="s">
        <v>167</v>
      </c>
      <c r="B38">
        <v>200</v>
      </c>
    </row>
    <row r="39" spans="1:2">
      <c r="A39" t="s">
        <v>168</v>
      </c>
      <c r="B39">
        <v>300</v>
      </c>
    </row>
    <row r="40" spans="1:2">
      <c r="A40" s="2" t="s">
        <v>33</v>
      </c>
      <c r="B40" s="2">
        <f>SUM(B22:B39)</f>
        <v>5600</v>
      </c>
    </row>
    <row r="42" spans="1:2">
      <c r="A42" s="2" t="s">
        <v>169</v>
      </c>
      <c r="B42" s="2">
        <f>SUM(B18,B40)</f>
        <v>25700</v>
      </c>
    </row>
    <row r="44" spans="1:2">
      <c r="A44" t="s">
        <v>170</v>
      </c>
    </row>
    <row r="46" spans="1:2">
      <c r="A46" s="11" t="s">
        <v>171</v>
      </c>
      <c r="B46">
        <v>25000</v>
      </c>
    </row>
    <row r="49" spans="1:2">
      <c r="A49" s="2" t="s">
        <v>172</v>
      </c>
      <c r="B49" s="2">
        <v>50000</v>
      </c>
    </row>
    <row r="51" spans="1:2">
      <c r="A51" t="s">
        <v>173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247BB-B20E-4AC6-98B8-16C0910E9D55}">
  <dimension ref="A1"/>
  <sheetViews>
    <sheetView workbookViewId="0" xr3:uid="{CD868E8C-0558-5ED9-8C46-1B61B49872F3}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Ebony Robinson</cp:lastModifiedBy>
  <cp:revision/>
  <dcterms:created xsi:type="dcterms:W3CDTF">2018-02-11T20:40:21Z</dcterms:created>
  <dcterms:modified xsi:type="dcterms:W3CDTF">2019-03-19T20:17:26Z</dcterms:modified>
  <cp:category/>
  <cp:contentStatus/>
</cp:coreProperties>
</file>